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6" windowHeight="8806" activeTab="0"/>
  </bookViews>
  <sheets>
    <sheet name="管理人员 " sheetId="1" r:id="rId1"/>
    <sheet name="专业技术人员" sheetId="2" r:id="rId2"/>
  </sheets>
  <definedNames/>
  <calcPr fullCalcOnLoad="1"/>
</workbook>
</file>

<file path=xl/sharedStrings.xml><?xml version="1.0" encoding="utf-8"?>
<sst xmlns="http://schemas.openxmlformats.org/spreadsheetml/2006/main" count="114" uniqueCount="96">
  <si>
    <t>贵阳市教育局直属学校（单位）2022年公开招聘事业单位工作人员
面试成绩及总成绩汇总表（管理人员）</t>
  </si>
  <si>
    <t>姓名</t>
  </si>
  <si>
    <t>本岗位招聘计划数</t>
  </si>
  <si>
    <t>准考证号</t>
  </si>
  <si>
    <t>报考单位</t>
  </si>
  <si>
    <t>报考岗位代码</t>
  </si>
  <si>
    <t>职测成绩（150分制）</t>
  </si>
  <si>
    <t>综合成绩（150分制）</t>
  </si>
  <si>
    <t>笔试总成绩</t>
  </si>
  <si>
    <t>笔试百分制占比60%</t>
  </si>
  <si>
    <r>
      <rPr>
        <b/>
        <sz val="10"/>
        <rFont val="宋体"/>
        <family val="0"/>
      </rPr>
      <t>面试成绩（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00</t>
    </r>
    <r>
      <rPr>
        <b/>
        <sz val="10"/>
        <rFont val="宋体"/>
        <family val="0"/>
      </rPr>
      <t>分制）</t>
    </r>
  </si>
  <si>
    <t>面试百分制占比40%</t>
  </si>
  <si>
    <t>总成绩（100分制）</t>
  </si>
  <si>
    <t>备注</t>
  </si>
  <si>
    <t>张文笛</t>
  </si>
  <si>
    <t>1152019301708</t>
  </si>
  <si>
    <t>贵阳市第六中学</t>
  </si>
  <si>
    <t>何旺雨</t>
  </si>
  <si>
    <t>1152019302509</t>
  </si>
  <si>
    <t>贵阳市第六中学</t>
  </si>
  <si>
    <t>王钱森</t>
  </si>
  <si>
    <t>1152019200715</t>
  </si>
  <si>
    <t>贵阳市第六中学</t>
  </si>
  <si>
    <t>缺考</t>
  </si>
  <si>
    <t>黄伊澄</t>
  </si>
  <si>
    <t>1152019303214</t>
  </si>
  <si>
    <t>贵阳市第三十一中学</t>
  </si>
  <si>
    <t>吴珊珊</t>
  </si>
  <si>
    <t>1152019300218</t>
  </si>
  <si>
    <t>贵阳市第三十一中学</t>
  </si>
  <si>
    <t>马永欧</t>
  </si>
  <si>
    <t>1152019300418</t>
  </si>
  <si>
    <t>贵阳市第三十一中学</t>
  </si>
  <si>
    <t>田德正</t>
  </si>
  <si>
    <t>1152019302119</t>
  </si>
  <si>
    <t>何姗玲</t>
  </si>
  <si>
    <t>1152019301925</t>
  </si>
  <si>
    <t>金墉</t>
  </si>
  <si>
    <t>1152019302620</t>
  </si>
  <si>
    <t>贵阳市第三十一中学</t>
  </si>
  <si>
    <t>贵阳市教育局直属学校（单位）2022年公开招聘事业单位工作人员
面试成绩及总成绩汇总表（专业技术人员）</t>
  </si>
  <si>
    <t>笔试总成绩</t>
  </si>
  <si>
    <t>笔试百分制占比30%</t>
  </si>
  <si>
    <t>专业测试成绩（100分制）</t>
  </si>
  <si>
    <r>
      <rPr>
        <b/>
        <sz val="10"/>
        <rFont val="宋体"/>
        <family val="0"/>
      </rPr>
      <t>专业测试占比</t>
    </r>
    <r>
      <rPr>
        <b/>
        <sz val="10"/>
        <rFont val="Arial"/>
        <family val="2"/>
      </rPr>
      <t>40%</t>
    </r>
  </si>
  <si>
    <t>笔试+专业测试成绩</t>
  </si>
  <si>
    <t>面试成绩（100分制）</t>
  </si>
  <si>
    <t>面试百分制占比（30%）</t>
  </si>
  <si>
    <t>备注</t>
  </si>
  <si>
    <t>陈立尧</t>
  </si>
  <si>
    <t>1152019301805</t>
  </si>
  <si>
    <t>贵阳市第八中学</t>
  </si>
  <si>
    <t>简丽娜</t>
  </si>
  <si>
    <t>1152019300823</t>
  </si>
  <si>
    <t>贵阳市第八中学</t>
  </si>
  <si>
    <t>付卓仪</t>
  </si>
  <si>
    <t>1152019301603</t>
  </si>
  <si>
    <t>贵阳市第八中学</t>
  </si>
  <si>
    <t>欧阳娟娟</t>
  </si>
  <si>
    <t>1152019202404</t>
  </si>
  <si>
    <t>张珣</t>
  </si>
  <si>
    <t>1152019201616</t>
  </si>
  <si>
    <t>李闪</t>
  </si>
  <si>
    <t>1152019203522</t>
  </si>
  <si>
    <t>贵阳市第六中学</t>
  </si>
  <si>
    <t>黎彬</t>
  </si>
  <si>
    <t>1152019301126</t>
  </si>
  <si>
    <t>贵阳市教育科学研究所</t>
  </si>
  <si>
    <t>吴婷</t>
  </si>
  <si>
    <t>1152019301212</t>
  </si>
  <si>
    <t>贵阳市教育科学研究所</t>
  </si>
  <si>
    <t>赵艳</t>
  </si>
  <si>
    <t>1152019300417</t>
  </si>
  <si>
    <t>贵阳市教育科学研究所</t>
  </si>
  <si>
    <t>杨娟</t>
  </si>
  <si>
    <t>1152019301302</t>
  </si>
  <si>
    <t>王婉</t>
  </si>
  <si>
    <t>1152019300226</t>
  </si>
  <si>
    <t>王思杰</t>
  </si>
  <si>
    <t>1152019301815</t>
  </si>
  <si>
    <t>刘璐露</t>
  </si>
  <si>
    <t>1152019301927</t>
  </si>
  <si>
    <t>贵阳市招生考试管理中心</t>
  </si>
  <si>
    <t>陈平</t>
  </si>
  <si>
    <t>1152019300720</t>
  </si>
  <si>
    <t>贵阳市招生考试管理中心</t>
  </si>
  <si>
    <t>缺考</t>
  </si>
  <si>
    <t>曹芯溶</t>
  </si>
  <si>
    <t>1152019300514</t>
  </si>
  <si>
    <t>蔡静之</t>
  </si>
  <si>
    <t>1152019300826</t>
  </si>
  <si>
    <t>李龙湖</t>
  </si>
  <si>
    <t>1152019301723</t>
  </si>
  <si>
    <t>吴涛涛</t>
  </si>
  <si>
    <t>1152019302726</t>
  </si>
  <si>
    <t>贵阳市招生考试管理中心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</si>
</sst>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@"/>
  </numFmts>
  <fonts count="8"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20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Alignment="1" applyProtection="1">
      <alignment horizontal="center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 wrapText="1"/>
      <protection/>
    </xf>
    <xf numFmtId="0" fontId="6" fillId="0" borderId="2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5" fillId="0" borderId="3" xfId="0" applyAlignment="1" applyProtection="1">
      <alignment horizontal="center" vertical="center" wrapText="1"/>
      <protection/>
    </xf>
    <xf numFmtId="0" fontId="5" fillId="0" borderId="4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5" xfId="0" applyAlignment="1" applyProtection="1">
      <alignment horizontal="center"/>
      <protection/>
    </xf>
    <xf numFmtId="0" fontId="0" fillId="0" borderId="6" xfId="0" applyAlignment="1" applyProtection="1">
      <alignment horizontal="center" vertical="center"/>
      <protection/>
    </xf>
    <xf numFmtId="0" fontId="0" fillId="0" borderId="7" xfId="0" applyAlignment="1" applyProtection="1">
      <alignment horizontal="center"/>
      <protection/>
    </xf>
    <xf numFmtId="0" fontId="4" fillId="0" borderId="7" xfId="0" applyAlignment="1" applyProtection="1">
      <alignment horizontal="center"/>
      <protection/>
    </xf>
    <xf numFmtId="0" fontId="0" fillId="0" borderId="8" xfId="0" applyAlignment="1" applyProtection="1">
      <alignment horizontal="center"/>
      <protection/>
    </xf>
    <xf numFmtId="176" fontId="4" fillId="0" borderId="9" xfId="0" applyAlignment="1" applyProtection="1">
      <alignment horizontal="center"/>
      <protection/>
    </xf>
    <xf numFmtId="176" fontId="4" fillId="0" borderId="9" xfId="0" applyAlignment="1" applyProtection="1">
      <alignment horizontal="center" vertical="center"/>
      <protection/>
    </xf>
    <xf numFmtId="0" fontId="4" fillId="0" borderId="9" xfId="0" applyAlignment="1" applyProtection="1">
      <alignment horizontal="center" vertical="center"/>
      <protection/>
    </xf>
    <xf numFmtId="0" fontId="4" fillId="0" borderId="10" xfId="0" applyAlignment="1" applyProtection="1">
      <alignment horizontal="center"/>
      <protection/>
    </xf>
    <xf numFmtId="0" fontId="0" fillId="0" borderId="11" xfId="0" applyAlignment="1" applyProtection="1">
      <alignment horizontal="center" vertical="center"/>
      <protection/>
    </xf>
    <xf numFmtId="0" fontId="0" fillId="0" borderId="12" xfId="0" applyAlignment="1" applyProtection="1">
      <alignment horizontal="center"/>
      <protection/>
    </xf>
    <xf numFmtId="0" fontId="4" fillId="0" borderId="12" xfId="0" applyAlignment="1" applyProtection="1">
      <alignment horizontal="center"/>
      <protection/>
    </xf>
    <xf numFmtId="176" fontId="4" fillId="0" borderId="12" xfId="0" applyAlignment="1" applyProtection="1">
      <alignment horizontal="center"/>
      <protection/>
    </xf>
    <xf numFmtId="176" fontId="4" fillId="0" borderId="12" xfId="0" applyAlignment="1" applyProtection="1">
      <alignment horizontal="center" vertical="center"/>
      <protection/>
    </xf>
    <xf numFmtId="0" fontId="4" fillId="0" borderId="12" xfId="0" applyAlignment="1" applyProtection="1">
      <alignment horizontal="center" vertical="center"/>
      <protection/>
    </xf>
    <xf numFmtId="0" fontId="4" fillId="0" borderId="13" xfId="0" applyAlignment="1" applyProtection="1">
      <alignment horizontal="center"/>
      <protection/>
    </xf>
    <xf numFmtId="0" fontId="0" fillId="0" borderId="14" xfId="0" applyAlignment="1" applyProtection="1">
      <alignment horizontal="center"/>
      <protection/>
    </xf>
    <xf numFmtId="0" fontId="4" fillId="0" borderId="14" xfId="0" applyAlignment="1" applyProtection="1">
      <alignment horizontal="center"/>
      <protection/>
    </xf>
    <xf numFmtId="176" fontId="4" fillId="0" borderId="15" xfId="0" applyAlignment="1" applyProtection="1">
      <alignment horizontal="center"/>
      <protection/>
    </xf>
    <xf numFmtId="176" fontId="4" fillId="0" borderId="15" xfId="0" applyAlignment="1" applyProtection="1">
      <alignment horizontal="center" vertical="center"/>
      <protection/>
    </xf>
    <xf numFmtId="0" fontId="4" fillId="0" borderId="15" xfId="0" applyAlignment="1" applyProtection="1">
      <alignment horizontal="center" vertical="center"/>
      <protection/>
    </xf>
    <xf numFmtId="0" fontId="4" fillId="0" borderId="5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4" fillId="0" borderId="10" xfId="0" applyAlignment="1" applyProtection="1">
      <alignment horizontal="center" vertical="center"/>
      <protection/>
    </xf>
    <xf numFmtId="0" fontId="0" fillId="0" borderId="12" xfId="0" applyAlignment="1" applyProtection="1">
      <alignment horizontal="center" vertical="center"/>
      <protection/>
    </xf>
    <xf numFmtId="0" fontId="4" fillId="0" borderId="13" xfId="0" applyAlignment="1" applyProtection="1">
      <alignment horizontal="center" vertical="center"/>
      <protection/>
    </xf>
    <xf numFmtId="0" fontId="0" fillId="0" borderId="14" xfId="0" applyAlignment="1" applyProtection="1">
      <alignment horizontal="center" vertical="center"/>
      <protection/>
    </xf>
    <xf numFmtId="0" fontId="4" fillId="0" borderId="14" xfId="0" applyAlignment="1" applyProtection="1">
      <alignment horizontal="center" vertical="center"/>
      <protection/>
    </xf>
    <xf numFmtId="0" fontId="4" fillId="0" borderId="16" xfId="0" applyAlignment="1" applyProtection="1">
      <alignment horizontal="center" vertical="center"/>
      <protection/>
    </xf>
    <xf numFmtId="0" fontId="0" fillId="0" borderId="17" xfId="0" applyAlignment="1" applyProtection="1">
      <alignment horizontal="center" vertical="center"/>
      <protection/>
    </xf>
    <xf numFmtId="0" fontId="0" fillId="0" borderId="15" xfId="0" applyAlignment="1" applyProtection="1">
      <alignment horizontal="center" vertical="center"/>
      <protection/>
    </xf>
    <xf numFmtId="0" fontId="7" fillId="0" borderId="4" xfId="0" applyAlignment="1" applyProtection="1">
      <alignment horizontal="center" vertical="center"/>
      <protection/>
    </xf>
    <xf numFmtId="177" fontId="0" fillId="0" borderId="7" xfId="0" applyAlignment="1" applyProtection="1">
      <alignment horizontal="center" vertical="center"/>
      <protection/>
    </xf>
    <xf numFmtId="176" fontId="4" fillId="0" borderId="7" xfId="0" applyAlignment="1" applyProtection="1">
      <alignment horizontal="center"/>
      <protection/>
    </xf>
    <xf numFmtId="176" fontId="4" fillId="0" borderId="7" xfId="0" applyAlignment="1" applyProtection="1">
      <alignment horizontal="center" vertical="center" wrapText="1"/>
      <protection/>
    </xf>
    <xf numFmtId="176" fontId="0" fillId="0" borderId="9" xfId="0" applyAlignment="1" applyProtection="1">
      <alignment horizontal="center"/>
      <protection/>
    </xf>
    <xf numFmtId="0" fontId="0" fillId="0" borderId="9" xfId="0" applyAlignment="1" applyProtection="1">
      <alignment/>
      <protection/>
    </xf>
    <xf numFmtId="177" fontId="0" fillId="0" borderId="12" xfId="0" applyAlignment="1" applyProtection="1">
      <alignment horizontal="center" vertical="center"/>
      <protection/>
    </xf>
    <xf numFmtId="176" fontId="4" fillId="0" borderId="12" xfId="0" applyAlignment="1" applyProtection="1">
      <alignment horizontal="center" vertical="center" wrapText="1"/>
      <protection/>
    </xf>
    <xf numFmtId="176" fontId="0" fillId="0" borderId="12" xfId="0" applyAlignment="1" applyProtection="1">
      <alignment horizontal="center"/>
      <protection/>
    </xf>
    <xf numFmtId="0" fontId="0" fillId="0" borderId="12" xfId="0" applyAlignment="1" applyProtection="1">
      <alignment/>
      <protection/>
    </xf>
    <xf numFmtId="177" fontId="0" fillId="0" borderId="15" xfId="0" applyAlignment="1" applyProtection="1">
      <alignment horizontal="center" vertical="center"/>
      <protection/>
    </xf>
    <xf numFmtId="0" fontId="0" fillId="0" borderId="15" xfId="0" applyAlignment="1" applyProtection="1">
      <alignment horizontal="center"/>
      <protection/>
    </xf>
    <xf numFmtId="176" fontId="4" fillId="0" borderId="15" xfId="0" applyAlignment="1" applyProtection="1">
      <alignment horizontal="center" vertical="center" wrapText="1"/>
      <protection/>
    </xf>
    <xf numFmtId="176" fontId="0" fillId="0" borderId="15" xfId="0" applyAlignment="1" applyProtection="1">
      <alignment horizontal="center"/>
      <protection/>
    </xf>
    <xf numFmtId="0" fontId="0" fillId="0" borderId="15" xfId="0" applyAlignment="1" applyProtection="1">
      <alignment/>
      <protection/>
    </xf>
    <xf numFmtId="176" fontId="5" fillId="0" borderId="12" xfId="0" applyAlignment="1" applyProtection="1">
      <alignment horizontal="center" vertical="center" wrapText="1"/>
      <protection/>
    </xf>
    <xf numFmtId="0" fontId="4" fillId="0" borderId="16" xfId="0" applyAlignment="1" applyProtection="1">
      <alignment horizontal="center"/>
      <protection/>
    </xf>
    <xf numFmtId="0" fontId="4" fillId="0" borderId="15" xfId="0" applyAlignment="1" applyProtection="1">
      <alignment horizontal="center"/>
      <protection/>
    </xf>
    <xf numFmtId="176" fontId="5" fillId="0" borderId="15" xfId="0" applyAlignment="1" applyProtection="1">
      <alignment horizontal="center" vertical="center" wrapText="1"/>
      <protection/>
    </xf>
    <xf numFmtId="177" fontId="0" fillId="0" borderId="7" xfId="0" applyAlignment="1" applyProtection="1">
      <alignment horizontal="center"/>
      <protection/>
    </xf>
    <xf numFmtId="177" fontId="0" fillId="0" borderId="12" xfId="0" applyAlignment="1" applyProtection="1">
      <alignment horizontal="center"/>
      <protection/>
    </xf>
    <xf numFmtId="177" fontId="0" fillId="0" borderId="15" xfId="0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"/>
  <sheetViews>
    <sheetView tabSelected="1" defaultGridColor="0" zoomScale="115" zoomScaleNormal="115" colorId="23" workbookViewId="0" topLeftCell="A1">
      <pane ySplit="3" topLeftCell="A4" activePane="bottomLeft" state="frozen"/>
      <selection pane="topLeft" activeCell="D18" sqref="D18"/>
      <selection pane="bottomLeft" activeCell="D18" sqref="D18"/>
    </sheetView>
  </sheetViews>
  <sheetFormatPr defaultColWidth="9.140625" defaultRowHeight="12.75"/>
  <cols>
    <col min="1" max="1" width="8.8515625" style="3" customWidth="1"/>
    <col min="2" max="2" width="8.421875" style="4" customWidth="1"/>
    <col min="3" max="3" width="19.57421875" style="1" customWidth="1"/>
    <col min="4" max="4" width="32.8515625" style="1" customWidth="1"/>
    <col min="5" max="6" width="16.8515625" style="1" customWidth="1"/>
    <col min="7" max="7" width="14.8515625" style="1" customWidth="1"/>
    <col min="8" max="8" width="12.140625" style="1" customWidth="1"/>
    <col min="9" max="13" width="10.7109375" style="1" customWidth="1"/>
    <col min="14" max="14" width="6.8515625" style="1" customWidth="1"/>
    <col min="15" max="15" width="20.00390625" style="1" customWidth="1"/>
    <col min="16" max="16" width="13.140625" style="1" customWidth="1"/>
    <col min="17" max="255" width="9.140625" style="1" customWidth="1"/>
    <col min="256" max="16384" width="9.140625" style="1" customWidth="1"/>
  </cols>
  <sheetData>
    <row r="1" ht="20.25" customHeight="1">
      <c r="A1" s="3"/>
    </row>
    <row r="2" spans="1:22" ht="57.7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6"/>
      <c r="S2" s="6"/>
      <c r="T2" s="6"/>
      <c r="U2" s="6"/>
      <c r="V2" s="6"/>
    </row>
    <row r="3" spans="1:16" s="1" customFormat="1" ht="39.75" customHeight="1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7" t="s">
        <v>9</v>
      </c>
      <c r="J3" s="9" t="s">
        <v>10</v>
      </c>
      <c r="K3" s="9" t="s">
        <v>11</v>
      </c>
      <c r="L3" s="9" t="s">
        <v>12</v>
      </c>
      <c r="M3" s="11" t="s">
        <v>13</v>
      </c>
      <c r="N3" s="12"/>
      <c r="O3" s="12"/>
      <c r="P3" s="12"/>
    </row>
    <row r="4" spans="1:255" ht="12.75">
      <c r="A4" s="13" t="s">
        <v>14</v>
      </c>
      <c r="B4" s="14">
        <v>1</v>
      </c>
      <c r="C4" s="15" t="s">
        <v>15</v>
      </c>
      <c r="D4" s="16" t="s">
        <v>16</v>
      </c>
      <c r="E4" s="16">
        <v>20101006802</v>
      </c>
      <c r="F4" s="15">
        <v>91</v>
      </c>
      <c r="G4" s="15">
        <v>104.5</v>
      </c>
      <c r="H4" s="17">
        <f>F4+G4</f>
        <v>195.5</v>
      </c>
      <c r="I4" s="18">
        <f>H4/3*0.6</f>
        <v>39.1</v>
      </c>
      <c r="J4" s="19">
        <v>77.6</v>
      </c>
      <c r="K4" s="20">
        <f>J4*0.4</f>
        <v>31.04</v>
      </c>
      <c r="L4" s="19">
        <f>I4+K4</f>
        <v>70.14</v>
      </c>
      <c r="M4" s="20"/>
      <c r="R4" s="12"/>
      <c r="IT4"/>
      <c r="IU4"/>
    </row>
    <row r="5" spans="1:255" ht="12.75">
      <c r="A5" s="21" t="s">
        <v>17</v>
      </c>
      <c r="B5" s="22"/>
      <c r="C5" s="23" t="s">
        <v>18</v>
      </c>
      <c r="D5" s="24" t="s">
        <v>19</v>
      </c>
      <c r="E5" s="24">
        <v>20101006802</v>
      </c>
      <c r="F5" s="23">
        <v>86</v>
      </c>
      <c r="G5" s="23">
        <v>106</v>
      </c>
      <c r="H5" s="23">
        <f>F5+G5</f>
        <v>192</v>
      </c>
      <c r="I5" s="25">
        <f>H5/3*0.6</f>
        <v>38.4</v>
      </c>
      <c r="J5" s="26">
        <v>80.2</v>
      </c>
      <c r="K5" s="27">
        <f>J5*0.4</f>
        <v>32.080000000000005</v>
      </c>
      <c r="L5" s="26">
        <f>I5+K5</f>
        <v>70.48</v>
      </c>
      <c r="M5" s="27"/>
      <c r="Q5" s="12"/>
      <c r="IT5"/>
      <c r="IU5"/>
    </row>
    <row r="6" spans="1:255" ht="13.5" customHeight="1">
      <c r="A6" s="28" t="s">
        <v>20</v>
      </c>
      <c r="B6" s="22"/>
      <c r="C6" s="29" t="s">
        <v>21</v>
      </c>
      <c r="D6" s="30" t="s">
        <v>22</v>
      </c>
      <c r="E6" s="30">
        <v>20101006802</v>
      </c>
      <c r="F6" s="29">
        <v>87</v>
      </c>
      <c r="G6" s="29">
        <v>104.5</v>
      </c>
      <c r="H6" s="29">
        <f>F6+G6</f>
        <v>191.5</v>
      </c>
      <c r="I6" s="31">
        <f>H6/3*0.6</f>
        <v>38.3</v>
      </c>
      <c r="J6" s="32"/>
      <c r="K6" s="33">
        <f>J6*0.4</f>
        <v>0</v>
      </c>
      <c r="L6" s="32">
        <f>I6+K6</f>
        <v>38.3</v>
      </c>
      <c r="M6" s="33" t="s">
        <v>23</v>
      </c>
      <c r="P6" s="12"/>
      <c r="S6" s="12"/>
      <c r="IT6"/>
      <c r="IU6"/>
    </row>
    <row r="7" spans="1:255" ht="12.75">
      <c r="A7" s="34" t="s">
        <v>24</v>
      </c>
      <c r="B7" s="14">
        <v>1</v>
      </c>
      <c r="C7" s="35" t="s">
        <v>25</v>
      </c>
      <c r="D7" s="36" t="s">
        <v>26</v>
      </c>
      <c r="E7" s="36">
        <v>20101007001</v>
      </c>
      <c r="F7" s="35">
        <v>74</v>
      </c>
      <c r="G7" s="35">
        <v>110.5</v>
      </c>
      <c r="H7" s="35">
        <v>184.5</v>
      </c>
      <c r="I7" s="18">
        <f>H7/3*0.6</f>
        <v>36.9</v>
      </c>
      <c r="J7" s="19">
        <v>78</v>
      </c>
      <c r="K7" s="20">
        <f>J7*0.4</f>
        <v>31.200000000000003</v>
      </c>
      <c r="L7" s="19">
        <f>I7+K7</f>
        <v>68.1</v>
      </c>
      <c r="M7" s="20"/>
      <c r="IT7"/>
      <c r="IU7"/>
    </row>
    <row r="8" spans="1:255" ht="12.75">
      <c r="A8" s="37" t="s">
        <v>27</v>
      </c>
      <c r="B8" s="22"/>
      <c r="C8" s="38" t="s">
        <v>28</v>
      </c>
      <c r="D8" s="27" t="s">
        <v>29</v>
      </c>
      <c r="E8" s="27">
        <v>20101007001</v>
      </c>
      <c r="F8" s="38">
        <v>83.5</v>
      </c>
      <c r="G8" s="38">
        <v>94</v>
      </c>
      <c r="H8" s="38">
        <v>177.5</v>
      </c>
      <c r="I8" s="25">
        <f>H8/3*0.6</f>
        <v>35.5</v>
      </c>
      <c r="J8" s="26">
        <v>74.6</v>
      </c>
      <c r="K8" s="27">
        <f>J8*0.4</f>
        <v>29.84</v>
      </c>
      <c r="L8" s="26">
        <f>I8+K8</f>
        <v>65.34</v>
      </c>
      <c r="M8" s="27"/>
      <c r="IT8"/>
      <c r="IU8"/>
    </row>
    <row r="9" spans="1:255" ht="13.5" customHeight="1">
      <c r="A9" s="39" t="s">
        <v>30</v>
      </c>
      <c r="B9" s="22"/>
      <c r="C9" s="40" t="s">
        <v>31</v>
      </c>
      <c r="D9" s="41" t="s">
        <v>32</v>
      </c>
      <c r="E9" s="41">
        <v>20101007001</v>
      </c>
      <c r="F9" s="40">
        <v>86</v>
      </c>
      <c r="G9" s="40">
        <v>83</v>
      </c>
      <c r="H9" s="40">
        <v>169</v>
      </c>
      <c r="I9" s="31">
        <f>H9/3*0.6</f>
        <v>33.8</v>
      </c>
      <c r="J9" s="32">
        <v>78.4</v>
      </c>
      <c r="K9" s="33">
        <f>J9*0.4</f>
        <v>31.360000000000003</v>
      </c>
      <c r="L9" s="32">
        <f>I9+K9</f>
        <v>65.16</v>
      </c>
      <c r="M9" s="33"/>
      <c r="IT9"/>
      <c r="IU9"/>
    </row>
    <row r="10" spans="1:255" ht="12.75">
      <c r="A10" s="34" t="s">
        <v>33</v>
      </c>
      <c r="B10" s="14">
        <v>1</v>
      </c>
      <c r="C10" s="35" t="s">
        <v>34</v>
      </c>
      <c r="D10" s="36" t="s">
        <v>26</v>
      </c>
      <c r="E10" s="36">
        <v>20101007002</v>
      </c>
      <c r="F10" s="35">
        <v>118.5</v>
      </c>
      <c r="G10" s="35">
        <v>105</v>
      </c>
      <c r="H10" s="35">
        <v>223.5</v>
      </c>
      <c r="I10" s="18">
        <f>H10/3*0.6</f>
        <v>44.699999999999996</v>
      </c>
      <c r="J10" s="19">
        <v>73.6</v>
      </c>
      <c r="K10" s="20">
        <f>J10*0.4</f>
        <v>29.439999999999998</v>
      </c>
      <c r="L10" s="19">
        <f>I10+K10</f>
        <v>74.13999999999999</v>
      </c>
      <c r="M10" s="20"/>
      <c r="IT10"/>
      <c r="IU10"/>
    </row>
    <row r="11" spans="1:255" ht="12.75">
      <c r="A11" s="37" t="s">
        <v>35</v>
      </c>
      <c r="B11" s="22"/>
      <c r="C11" s="38" t="s">
        <v>36</v>
      </c>
      <c r="D11" s="27" t="s">
        <v>29</v>
      </c>
      <c r="E11" s="27">
        <v>20101007002</v>
      </c>
      <c r="F11" s="38">
        <v>113.5</v>
      </c>
      <c r="G11" s="38">
        <v>101.5</v>
      </c>
      <c r="H11" s="38">
        <v>215</v>
      </c>
      <c r="I11" s="25">
        <f>H11/3*0.6</f>
        <v>43</v>
      </c>
      <c r="J11" s="26">
        <v>72</v>
      </c>
      <c r="K11" s="27">
        <f>J11*0.4</f>
        <v>28.8</v>
      </c>
      <c r="L11" s="26">
        <f>I11+K11</f>
        <v>71.8</v>
      </c>
      <c r="M11" s="27"/>
      <c r="IT11"/>
      <c r="IU11"/>
    </row>
    <row r="12" spans="1:255" ht="13.5" customHeight="1">
      <c r="A12" s="42" t="s">
        <v>37</v>
      </c>
      <c r="B12" s="43"/>
      <c r="C12" s="44" t="s">
        <v>38</v>
      </c>
      <c r="D12" s="33" t="s">
        <v>39</v>
      </c>
      <c r="E12" s="33">
        <v>20101007002</v>
      </c>
      <c r="F12" s="44">
        <v>92</v>
      </c>
      <c r="G12" s="44">
        <v>114</v>
      </c>
      <c r="H12" s="44">
        <v>206</v>
      </c>
      <c r="I12" s="31">
        <f>H12/3*0.6</f>
        <v>41.2</v>
      </c>
      <c r="J12" s="32">
        <v>76.8</v>
      </c>
      <c r="K12" s="33">
        <f>J12*0.4</f>
        <v>30.72</v>
      </c>
      <c r="L12" s="32">
        <f>I12+K12</f>
        <v>71.92</v>
      </c>
      <c r="M12" s="33"/>
      <c r="IT12"/>
      <c r="IU12"/>
    </row>
    <row r="13" ht="12" customHeight="1">
      <c r="D13" s="1"/>
    </row>
    <row r="14" ht="12" customHeight="1">
      <c r="D14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</sheetData>
  <sheetProtection/>
  <mergeCells count="4">
    <mergeCell ref="A2:O2"/>
    <mergeCell ref="B4:B6"/>
    <mergeCell ref="B7:B9"/>
    <mergeCell ref="B10:B12"/>
  </mergeCells>
  <printOptions/>
  <pageMargins left="0.23608160769845557" right="0.19650320837816856" top="0.9998749560258521" bottom="0.9998749560258521" header="0.49993747801292604" footer="0.49993747801292604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defaultGridColor="0" zoomScale="115" zoomScaleNormal="115" colorId="23" workbookViewId="0" topLeftCell="A1">
      <pane ySplit="2" topLeftCell="A3" activePane="bottomLeft" state="frozen"/>
      <selection pane="topLeft" activeCell="G24" sqref="G24"/>
      <selection pane="bottomLeft" activeCell="G24" sqref="G24"/>
    </sheetView>
  </sheetViews>
  <sheetFormatPr defaultColWidth="9.140625" defaultRowHeight="12.75"/>
  <cols>
    <col min="1" max="1" width="8.8515625" style="3" customWidth="1"/>
    <col min="2" max="2" width="8.421875" style="4" customWidth="1"/>
    <col min="3" max="3" width="19.57421875" style="1" customWidth="1"/>
    <col min="4" max="4" width="32.8515625" style="1" customWidth="1"/>
    <col min="5" max="6" width="16.8515625" style="1" customWidth="1"/>
    <col min="7" max="7" width="14.8515625" style="1" customWidth="1"/>
    <col min="8" max="8" width="12.140625" style="1" customWidth="1"/>
    <col min="9" max="9" width="10.7109375" style="1" customWidth="1"/>
    <col min="10" max="10" width="12.140625" style="1" customWidth="1"/>
    <col min="11" max="11" width="9.57421875" style="1" customWidth="1"/>
    <col min="12" max="12" width="10.8515625" style="1" customWidth="1"/>
    <col min="13" max="15" width="10.28125" style="3" customWidth="1"/>
    <col min="16" max="16" width="13.140625" style="1" customWidth="1"/>
    <col min="17" max="16384" width="9.140625" style="1" customWidth="1"/>
  </cols>
  <sheetData>
    <row r="1" spans="1:22" ht="57.75" customHeight="1">
      <c r="A1" s="5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</row>
    <row r="2" spans="1:18" ht="39.7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41</v>
      </c>
      <c r="I2" s="9" t="s">
        <v>42</v>
      </c>
      <c r="J2" s="9" t="s">
        <v>43</v>
      </c>
      <c r="K2" s="9" t="s">
        <v>44</v>
      </c>
      <c r="L2" s="9" t="s">
        <v>45</v>
      </c>
      <c r="M2" s="9" t="s">
        <v>46</v>
      </c>
      <c r="N2" s="9" t="s">
        <v>47</v>
      </c>
      <c r="O2" s="9" t="s">
        <v>12</v>
      </c>
      <c r="P2" s="45" t="s">
        <v>48</v>
      </c>
      <c r="Q2" s="12"/>
      <c r="R2" s="12"/>
    </row>
    <row r="3" spans="1:16" ht="12">
      <c r="A3" s="34" t="s">
        <v>49</v>
      </c>
      <c r="B3" s="14">
        <v>1</v>
      </c>
      <c r="C3" s="46" t="s">
        <v>50</v>
      </c>
      <c r="D3" s="36" t="s">
        <v>51</v>
      </c>
      <c r="E3" s="36">
        <v>20101006901</v>
      </c>
      <c r="F3" s="35">
        <v>95</v>
      </c>
      <c r="G3" s="35">
        <v>105</v>
      </c>
      <c r="H3" s="35">
        <v>200</v>
      </c>
      <c r="I3" s="47">
        <f>H3/3*0.3</f>
        <v>20</v>
      </c>
      <c r="J3" s="15">
        <v>75</v>
      </c>
      <c r="K3" s="48">
        <f>J3*0.4</f>
        <v>30</v>
      </c>
      <c r="L3" s="48">
        <f>I3+K3</f>
        <v>50</v>
      </c>
      <c r="M3" s="49">
        <v>84</v>
      </c>
      <c r="N3" s="49">
        <f>M3*0.3</f>
        <v>25.2</v>
      </c>
      <c r="O3" s="49">
        <f>L3+N3</f>
        <v>75.2</v>
      </c>
      <c r="P3" s="50"/>
    </row>
    <row r="4" spans="1:16" ht="12">
      <c r="A4" s="37" t="s">
        <v>52</v>
      </c>
      <c r="B4" s="22"/>
      <c r="C4" s="51" t="s">
        <v>53</v>
      </c>
      <c r="D4" s="27" t="s">
        <v>54</v>
      </c>
      <c r="E4" s="27">
        <v>20101006901</v>
      </c>
      <c r="F4" s="38">
        <v>87</v>
      </c>
      <c r="G4" s="38">
        <v>101.5</v>
      </c>
      <c r="H4" s="38">
        <v>188.5</v>
      </c>
      <c r="I4" s="25">
        <f>H4/3*0.3</f>
        <v>18.85</v>
      </c>
      <c r="J4" s="23">
        <v>75.5</v>
      </c>
      <c r="K4" s="52">
        <f>J4*0.4</f>
        <v>30.200000000000003</v>
      </c>
      <c r="L4" s="52">
        <f>I4+K4</f>
        <v>49.050000000000004</v>
      </c>
      <c r="M4" s="53">
        <v>81.2</v>
      </c>
      <c r="N4" s="49">
        <f>M4*0.3</f>
        <v>24.36</v>
      </c>
      <c r="O4" s="49">
        <f>L4+N4</f>
        <v>73.41</v>
      </c>
      <c r="P4" s="54"/>
    </row>
    <row r="5" spans="1:16" ht="13.5" customHeight="1">
      <c r="A5" s="42" t="s">
        <v>55</v>
      </c>
      <c r="B5" s="43"/>
      <c r="C5" s="55" t="s">
        <v>56</v>
      </c>
      <c r="D5" s="33" t="s">
        <v>57</v>
      </c>
      <c r="E5" s="33">
        <v>20101006901</v>
      </c>
      <c r="F5" s="44">
        <v>90.5</v>
      </c>
      <c r="G5" s="44">
        <v>100.5</v>
      </c>
      <c r="H5" s="44">
        <v>191</v>
      </c>
      <c r="I5" s="31">
        <f>H5/3*0.3</f>
        <v>19.099999999999998</v>
      </c>
      <c r="J5" s="56">
        <v>68</v>
      </c>
      <c r="K5" s="57">
        <f>J5*0.4</f>
        <v>27.200000000000003</v>
      </c>
      <c r="L5" s="57">
        <f>I5+K5</f>
        <v>46.3</v>
      </c>
      <c r="M5" s="58">
        <v>78.2</v>
      </c>
      <c r="N5" s="58">
        <f>M5*0.3</f>
        <v>23.46</v>
      </c>
      <c r="O5" s="58">
        <f>L5+N5</f>
        <v>69.75999999999999</v>
      </c>
      <c r="P5" s="59"/>
    </row>
    <row r="6" spans="1:16" ht="12">
      <c r="A6" s="13" t="s">
        <v>58</v>
      </c>
      <c r="B6" s="14">
        <v>1</v>
      </c>
      <c r="C6" s="15" t="s">
        <v>59</v>
      </c>
      <c r="D6" s="16" t="s">
        <v>16</v>
      </c>
      <c r="E6" s="16">
        <v>20101006801</v>
      </c>
      <c r="F6" s="15">
        <v>75</v>
      </c>
      <c r="G6" s="15">
        <v>90.5</v>
      </c>
      <c r="H6" s="15">
        <v>165.5</v>
      </c>
      <c r="I6" s="47">
        <f>H6/3*0.3</f>
        <v>16.549999999999997</v>
      </c>
      <c r="J6" s="15">
        <v>78</v>
      </c>
      <c r="K6" s="48">
        <f>J6*0.4</f>
        <v>31.200000000000003</v>
      </c>
      <c r="L6" s="48">
        <f>I6+K6</f>
        <v>47.75</v>
      </c>
      <c r="M6" s="49">
        <v>77.2</v>
      </c>
      <c r="N6" s="49">
        <f>M6*0.3</f>
        <v>23.16</v>
      </c>
      <c r="O6" s="49">
        <f>L6+N6</f>
        <v>70.91</v>
      </c>
      <c r="P6" s="50"/>
    </row>
    <row r="7" spans="1:16" ht="12">
      <c r="A7" s="21" t="s">
        <v>60</v>
      </c>
      <c r="B7" s="22"/>
      <c r="C7" s="23" t="s">
        <v>61</v>
      </c>
      <c r="D7" s="24" t="s">
        <v>19</v>
      </c>
      <c r="E7" s="24">
        <v>20101006801</v>
      </c>
      <c r="F7" s="23">
        <v>74</v>
      </c>
      <c r="G7" s="23">
        <v>92</v>
      </c>
      <c r="H7" s="23">
        <v>166</v>
      </c>
      <c r="I7" s="25">
        <f>H7/3*0.3</f>
        <v>16.6</v>
      </c>
      <c r="J7" s="23">
        <v>76</v>
      </c>
      <c r="K7" s="52">
        <f>J7*0.4</f>
        <v>30.400000000000002</v>
      </c>
      <c r="L7" s="52">
        <f>I7+K7</f>
        <v>47</v>
      </c>
      <c r="M7" s="60">
        <v>71</v>
      </c>
      <c r="N7" s="49">
        <f>M7*0.3</f>
        <v>21.3</v>
      </c>
      <c r="O7" s="49">
        <f>L7+N7</f>
        <v>68.3</v>
      </c>
      <c r="P7" s="54"/>
    </row>
    <row r="8" spans="1:16" ht="13.5" customHeight="1">
      <c r="A8" s="61" t="s">
        <v>62</v>
      </c>
      <c r="B8" s="43"/>
      <c r="C8" s="56" t="s">
        <v>63</v>
      </c>
      <c r="D8" s="62" t="s">
        <v>64</v>
      </c>
      <c r="E8" s="62">
        <v>20101006801</v>
      </c>
      <c r="F8" s="56">
        <v>59.5</v>
      </c>
      <c r="G8" s="56">
        <v>89</v>
      </c>
      <c r="H8" s="56">
        <v>148.5</v>
      </c>
      <c r="I8" s="31">
        <f>H8/3*0.3</f>
        <v>14.85</v>
      </c>
      <c r="J8" s="56">
        <v>73</v>
      </c>
      <c r="K8" s="57">
        <f>J8*0.4</f>
        <v>29.200000000000003</v>
      </c>
      <c r="L8" s="57">
        <f>I8+K8</f>
        <v>44.050000000000004</v>
      </c>
      <c r="M8" s="63">
        <v>73.6</v>
      </c>
      <c r="N8" s="58">
        <f>M8*0.3</f>
        <v>22.08</v>
      </c>
      <c r="O8" s="58">
        <f>L8+N8</f>
        <v>66.13</v>
      </c>
      <c r="P8" s="59"/>
    </row>
    <row r="9" spans="1:16" ht="12">
      <c r="A9" s="34" t="s">
        <v>65</v>
      </c>
      <c r="B9" s="14">
        <v>1</v>
      </c>
      <c r="C9" s="35" t="s">
        <v>66</v>
      </c>
      <c r="D9" s="36" t="s">
        <v>67</v>
      </c>
      <c r="E9" s="36">
        <v>20101007201</v>
      </c>
      <c r="F9" s="35">
        <v>100.5</v>
      </c>
      <c r="G9" s="35">
        <v>99</v>
      </c>
      <c r="H9" s="35">
        <v>199.5</v>
      </c>
      <c r="I9" s="47">
        <f>H9/3*0.3</f>
        <v>19.95</v>
      </c>
      <c r="J9" s="15">
        <v>73.5</v>
      </c>
      <c r="K9" s="48">
        <f>J9*0.4</f>
        <v>29.400000000000002</v>
      </c>
      <c r="L9" s="48">
        <f>I9+K9</f>
        <v>49.35</v>
      </c>
      <c r="M9" s="49">
        <v>79</v>
      </c>
      <c r="N9" s="49">
        <f>M9*0.3</f>
        <v>23.7</v>
      </c>
      <c r="O9" s="49">
        <f>L9+N9</f>
        <v>73.05</v>
      </c>
      <c r="P9" s="50"/>
    </row>
    <row r="10" spans="1:16" ht="12">
      <c r="A10" s="37" t="s">
        <v>68</v>
      </c>
      <c r="B10" s="22"/>
      <c r="C10" s="38" t="s">
        <v>69</v>
      </c>
      <c r="D10" s="27" t="s">
        <v>70</v>
      </c>
      <c r="E10" s="27">
        <v>20101007201</v>
      </c>
      <c r="F10" s="38">
        <v>82</v>
      </c>
      <c r="G10" s="38">
        <v>101</v>
      </c>
      <c r="H10" s="38">
        <v>183</v>
      </c>
      <c r="I10" s="25">
        <f>H10/3*0.3</f>
        <v>18.3</v>
      </c>
      <c r="J10" s="23">
        <v>76</v>
      </c>
      <c r="K10" s="52">
        <f>J10*0.4</f>
        <v>30.400000000000002</v>
      </c>
      <c r="L10" s="52">
        <f>I10+K10</f>
        <v>48.7</v>
      </c>
      <c r="M10" s="53">
        <v>80.6</v>
      </c>
      <c r="N10" s="49">
        <f>M10*0.3</f>
        <v>24.179999999999996</v>
      </c>
      <c r="O10" s="49">
        <f>L10+N10</f>
        <v>72.88</v>
      </c>
      <c r="P10" s="54"/>
    </row>
    <row r="11" spans="1:16" ht="13.5" customHeight="1">
      <c r="A11" s="42" t="s">
        <v>71</v>
      </c>
      <c r="B11" s="43"/>
      <c r="C11" s="44" t="s">
        <v>72</v>
      </c>
      <c r="D11" s="33" t="s">
        <v>73</v>
      </c>
      <c r="E11" s="33">
        <v>20101007201</v>
      </c>
      <c r="F11" s="44">
        <v>86</v>
      </c>
      <c r="G11" s="44">
        <v>106.5</v>
      </c>
      <c r="H11" s="44">
        <v>192.5</v>
      </c>
      <c r="I11" s="31">
        <f>H11/3*0.3</f>
        <v>19.25</v>
      </c>
      <c r="J11" s="56">
        <v>73</v>
      </c>
      <c r="K11" s="57">
        <f>J11*0.4</f>
        <v>29.200000000000003</v>
      </c>
      <c r="L11" s="57">
        <f>I11+K11</f>
        <v>48.45</v>
      </c>
      <c r="M11" s="58">
        <v>79.8</v>
      </c>
      <c r="N11" s="58">
        <f>M11*0.3</f>
        <v>23.939999999999998</v>
      </c>
      <c r="O11" s="58">
        <f>L11+N11</f>
        <v>72.39</v>
      </c>
      <c r="P11" s="59"/>
    </row>
    <row r="12" spans="1:16" ht="12">
      <c r="A12" s="34" t="s">
        <v>74</v>
      </c>
      <c r="B12" s="14">
        <v>1</v>
      </c>
      <c r="C12" s="35" t="s">
        <v>75</v>
      </c>
      <c r="D12" s="36" t="s">
        <v>67</v>
      </c>
      <c r="E12" s="36">
        <v>20101007202</v>
      </c>
      <c r="F12" s="35">
        <v>81.5</v>
      </c>
      <c r="G12" s="35">
        <v>95.5</v>
      </c>
      <c r="H12" s="35">
        <v>177</v>
      </c>
      <c r="I12" s="47">
        <f>H12/3*0.3</f>
        <v>17.7</v>
      </c>
      <c r="J12" s="15">
        <v>68</v>
      </c>
      <c r="K12" s="48">
        <f>J12*0.4</f>
        <v>27.200000000000003</v>
      </c>
      <c r="L12" s="48">
        <f>I12+K12</f>
        <v>44.900000000000006</v>
      </c>
      <c r="M12" s="49">
        <v>79.66</v>
      </c>
      <c r="N12" s="49">
        <f>M12*0.3</f>
        <v>23.898</v>
      </c>
      <c r="O12" s="49">
        <f>L12+N12</f>
        <v>68.798</v>
      </c>
      <c r="P12" s="50"/>
    </row>
    <row r="13" spans="1:16" ht="12">
      <c r="A13" s="37" t="s">
        <v>76</v>
      </c>
      <c r="B13" s="22"/>
      <c r="C13" s="38" t="s">
        <v>77</v>
      </c>
      <c r="D13" s="27" t="s">
        <v>70</v>
      </c>
      <c r="E13" s="27">
        <v>20101007202</v>
      </c>
      <c r="F13" s="38">
        <v>86.5</v>
      </c>
      <c r="G13" s="38">
        <v>98.5</v>
      </c>
      <c r="H13" s="38">
        <v>185</v>
      </c>
      <c r="I13" s="25">
        <f>H13/3*0.3</f>
        <v>18.5</v>
      </c>
      <c r="J13" s="23">
        <v>65</v>
      </c>
      <c r="K13" s="52">
        <f>J13*0.4</f>
        <v>26</v>
      </c>
      <c r="L13" s="52">
        <f>I13+K13</f>
        <v>44.5</v>
      </c>
      <c r="M13" s="53">
        <v>78.9</v>
      </c>
      <c r="N13" s="49">
        <f>M13*0.3</f>
        <v>23.67</v>
      </c>
      <c r="O13" s="49">
        <f>L13+N13</f>
        <v>68.17</v>
      </c>
      <c r="P13" s="54"/>
    </row>
    <row r="14" spans="1:16" ht="13.5" customHeight="1">
      <c r="A14" s="42" t="s">
        <v>78</v>
      </c>
      <c r="B14" s="43"/>
      <c r="C14" s="44" t="s">
        <v>79</v>
      </c>
      <c r="D14" s="33" t="s">
        <v>73</v>
      </c>
      <c r="E14" s="33">
        <v>20101007202</v>
      </c>
      <c r="F14" s="44">
        <v>79.5</v>
      </c>
      <c r="G14" s="44">
        <v>108.5</v>
      </c>
      <c r="H14" s="44">
        <v>188</v>
      </c>
      <c r="I14" s="31">
        <f>H14/3*0.3</f>
        <v>18.799999999999997</v>
      </c>
      <c r="J14" s="56">
        <v>64</v>
      </c>
      <c r="K14" s="57">
        <f>J14*0.4</f>
        <v>25.6</v>
      </c>
      <c r="L14" s="57">
        <f>I14+K14</f>
        <v>44.4</v>
      </c>
      <c r="M14" s="58">
        <v>82.2</v>
      </c>
      <c r="N14" s="58">
        <f>M14*0.3</f>
        <v>24.66</v>
      </c>
      <c r="O14" s="58">
        <f>L14+N14</f>
        <v>69.06</v>
      </c>
      <c r="P14" s="59"/>
    </row>
    <row r="15" spans="1:16" ht="12">
      <c r="A15" s="13" t="s">
        <v>80</v>
      </c>
      <c r="B15" s="14">
        <v>2</v>
      </c>
      <c r="C15" s="64" t="s">
        <v>81</v>
      </c>
      <c r="D15" s="16" t="s">
        <v>82</v>
      </c>
      <c r="E15" s="16">
        <v>20101007101</v>
      </c>
      <c r="F15" s="15">
        <v>83.5</v>
      </c>
      <c r="G15" s="15">
        <v>101</v>
      </c>
      <c r="H15" s="15">
        <v>184.5</v>
      </c>
      <c r="I15" s="47">
        <f>H15/3*0.3</f>
        <v>18.45</v>
      </c>
      <c r="J15" s="15">
        <v>87</v>
      </c>
      <c r="K15" s="48">
        <f>J15*0.4</f>
        <v>34.800000000000004</v>
      </c>
      <c r="L15" s="48">
        <f>I15+K15</f>
        <v>53.25</v>
      </c>
      <c r="M15" s="49">
        <v>77.2</v>
      </c>
      <c r="N15" s="49">
        <f>M15*0.3</f>
        <v>23.16</v>
      </c>
      <c r="O15" s="49">
        <f>L15+N15</f>
        <v>76.41</v>
      </c>
      <c r="P15" s="50"/>
    </row>
    <row r="16" spans="1:16" ht="12">
      <c r="A16" s="21" t="s">
        <v>83</v>
      </c>
      <c r="B16" s="22"/>
      <c r="C16" s="65" t="s">
        <v>84</v>
      </c>
      <c r="D16" s="24" t="s">
        <v>85</v>
      </c>
      <c r="E16" s="24">
        <v>20101007101</v>
      </c>
      <c r="F16" s="23">
        <v>86</v>
      </c>
      <c r="G16" s="23">
        <v>96.5</v>
      </c>
      <c r="H16" s="23">
        <v>182.5</v>
      </c>
      <c r="I16" s="25">
        <f>H16/3*0.3</f>
        <v>18.25</v>
      </c>
      <c r="J16" s="23">
        <v>81</v>
      </c>
      <c r="K16" s="52">
        <f>J16*0.4</f>
        <v>32.4</v>
      </c>
      <c r="L16" s="52">
        <f>I16+K16</f>
        <v>50.65</v>
      </c>
      <c r="M16" s="53"/>
      <c r="N16" s="49">
        <f>M16*0.3</f>
        <v>0</v>
      </c>
      <c r="O16" s="49">
        <f>L16+N16</f>
        <v>50.65</v>
      </c>
      <c r="P16" s="54" t="s">
        <v>86</v>
      </c>
    </row>
    <row r="17" spans="1:16" ht="12">
      <c r="A17" s="21" t="s">
        <v>87</v>
      </c>
      <c r="B17" s="22"/>
      <c r="C17" s="65" t="s">
        <v>88</v>
      </c>
      <c r="D17" s="24" t="s">
        <v>85</v>
      </c>
      <c r="E17" s="24">
        <v>20101007101</v>
      </c>
      <c r="F17" s="23">
        <v>98.5</v>
      </c>
      <c r="G17" s="23">
        <v>103.5</v>
      </c>
      <c r="H17" s="23">
        <v>202</v>
      </c>
      <c r="I17" s="25">
        <f>H17/3*0.3</f>
        <v>20.2</v>
      </c>
      <c r="J17" s="23">
        <v>70</v>
      </c>
      <c r="K17" s="52">
        <f>J17*0.4</f>
        <v>28</v>
      </c>
      <c r="L17" s="52">
        <f>I17+K17</f>
        <v>48.2</v>
      </c>
      <c r="M17" s="53">
        <v>73.3</v>
      </c>
      <c r="N17" s="49">
        <f>M17*0.3</f>
        <v>21.99</v>
      </c>
      <c r="O17" s="49">
        <f>L17+N17</f>
        <v>70.19</v>
      </c>
      <c r="P17" s="54"/>
    </row>
    <row r="18" spans="1:16" ht="12">
      <c r="A18" s="21" t="s">
        <v>89</v>
      </c>
      <c r="B18" s="22"/>
      <c r="C18" s="65" t="s">
        <v>90</v>
      </c>
      <c r="D18" s="24" t="s">
        <v>85</v>
      </c>
      <c r="E18" s="24">
        <v>20101007101</v>
      </c>
      <c r="F18" s="23">
        <v>94.5</v>
      </c>
      <c r="G18" s="23">
        <v>103</v>
      </c>
      <c r="H18" s="23">
        <v>197.5</v>
      </c>
      <c r="I18" s="25">
        <f>H18/3*0.3</f>
        <v>19.749999999999996</v>
      </c>
      <c r="J18" s="23">
        <v>70</v>
      </c>
      <c r="K18" s="52">
        <f>J18*0.4</f>
        <v>28</v>
      </c>
      <c r="L18" s="52">
        <f>I18+K18</f>
        <v>47.75</v>
      </c>
      <c r="M18" s="53">
        <v>81.85</v>
      </c>
      <c r="N18" s="49">
        <f>M18*0.3</f>
        <v>24.554999999999996</v>
      </c>
      <c r="O18" s="49">
        <f>L18+N18</f>
        <v>72.30499999999999</v>
      </c>
      <c r="P18" s="54"/>
    </row>
    <row r="19" spans="1:16" ht="12">
      <c r="A19" s="21" t="s">
        <v>91</v>
      </c>
      <c r="B19" s="22"/>
      <c r="C19" s="65" t="s">
        <v>92</v>
      </c>
      <c r="D19" s="24" t="s">
        <v>85</v>
      </c>
      <c r="E19" s="24">
        <v>20101007101</v>
      </c>
      <c r="F19" s="23">
        <v>94</v>
      </c>
      <c r="G19" s="23">
        <v>80.5</v>
      </c>
      <c r="H19" s="23">
        <v>174.5</v>
      </c>
      <c r="I19" s="25">
        <f>H19/3*0.3</f>
        <v>17.45</v>
      </c>
      <c r="J19" s="23">
        <v>74</v>
      </c>
      <c r="K19" s="52">
        <f>J19*0.4</f>
        <v>29.6</v>
      </c>
      <c r="L19" s="52">
        <f>I19+K19</f>
        <v>47.05</v>
      </c>
      <c r="M19" s="53">
        <v>76.6</v>
      </c>
      <c r="N19" s="49">
        <f>M19*0.3</f>
        <v>22.979999999999997</v>
      </c>
      <c r="O19" s="49">
        <f>L19+N19</f>
        <v>70.03</v>
      </c>
      <c r="P19" s="54"/>
    </row>
    <row r="20" spans="1:16" ht="13.5" customHeight="1">
      <c r="A20" s="61" t="s">
        <v>93</v>
      </c>
      <c r="B20" s="43"/>
      <c r="C20" s="66" t="s">
        <v>94</v>
      </c>
      <c r="D20" s="62" t="s">
        <v>95</v>
      </c>
      <c r="E20" s="62">
        <v>20101007101</v>
      </c>
      <c r="F20" s="56">
        <v>77.5</v>
      </c>
      <c r="G20" s="56">
        <v>102</v>
      </c>
      <c r="H20" s="56">
        <v>179.5</v>
      </c>
      <c r="I20" s="31">
        <f>H20/3*0.3</f>
        <v>17.95</v>
      </c>
      <c r="J20" s="56">
        <v>70</v>
      </c>
      <c r="K20" s="57">
        <f>J20*0.4</f>
        <v>28</v>
      </c>
      <c r="L20" s="57">
        <f>I20+K20</f>
        <v>45.95</v>
      </c>
      <c r="M20" s="58">
        <v>77.32</v>
      </c>
      <c r="N20" s="58">
        <f>M20*0.3</f>
        <v>23.195999999999998</v>
      </c>
      <c r="O20" s="58">
        <f>L20+N20</f>
        <v>69.146</v>
      </c>
      <c r="P20" s="59"/>
    </row>
    <row r="21" ht="12">
      <c r="D21" s="1"/>
    </row>
    <row r="22" ht="12">
      <c r="D22" s="1"/>
    </row>
    <row r="23" spans="1:10" ht="12">
      <c r="A23"/>
      <c r="B23"/>
      <c r="C23"/>
      <c r="D23"/>
      <c r="E23"/>
      <c r="F23"/>
      <c r="G23"/>
      <c r="H23"/>
      <c r="I23"/>
      <c r="J23"/>
    </row>
    <row r="24" spans="1:10" ht="12">
      <c r="A24"/>
      <c r="B24"/>
      <c r="C24"/>
      <c r="D24"/>
      <c r="E24"/>
      <c r="F24"/>
      <c r="G24"/>
      <c r="H24"/>
      <c r="I24"/>
      <c r="J24"/>
    </row>
    <row r="25" spans="1:10" ht="12">
      <c r="A25"/>
      <c r="B25"/>
      <c r="C25"/>
      <c r="D25"/>
      <c r="E25"/>
      <c r="F25"/>
      <c r="G25"/>
      <c r="H25"/>
      <c r="I25"/>
      <c r="J25"/>
    </row>
    <row r="26" spans="1:10" ht="12">
      <c r="A26"/>
      <c r="B26"/>
      <c r="C26"/>
      <c r="D26"/>
      <c r="E26"/>
      <c r="F26"/>
      <c r="G26"/>
      <c r="H26"/>
      <c r="I26"/>
      <c r="J26"/>
    </row>
    <row r="27" spans="1:10" ht="12">
      <c r="A27"/>
      <c r="B27"/>
      <c r="C27"/>
      <c r="D27"/>
      <c r="E27"/>
      <c r="F27"/>
      <c r="G27"/>
      <c r="H27"/>
      <c r="I27"/>
      <c r="J27"/>
    </row>
    <row r="28" ht="12">
      <c r="D28" s="1"/>
    </row>
  </sheetData>
  <sheetProtection/>
  <mergeCells count="6">
    <mergeCell ref="B3:B5"/>
    <mergeCell ref="B6:B8"/>
    <mergeCell ref="B9:B11"/>
    <mergeCell ref="B12:B14"/>
    <mergeCell ref="B15:B20"/>
    <mergeCell ref="A1:P1"/>
  </mergeCells>
  <printOptions/>
  <pageMargins left="0.23608160769845557" right="0.11804080384922779" top="0.9998749560258521" bottom="0.9998749560258521" header="0.49993747801292604" footer="0.49993747801292604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ysgz</cp:lastModifiedBy>
  <cp:lastPrinted>2022-11-11T05:56:49Z</cp:lastPrinted>
  <dcterms:created xsi:type="dcterms:W3CDTF">2019-11-26T04:12:30Z</dcterms:created>
  <dcterms:modified xsi:type="dcterms:W3CDTF">2022-11-21T06:16:53Z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</Properties>
</file>